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3650" tabRatio="730" firstSheet="0" activeTab="0" autoFilterDateGrouping="1"/>
  </bookViews>
  <sheets>
    <sheet xmlns:r="http://schemas.openxmlformats.org/officeDocument/2006/relationships" name="Cap Table - Blank" sheetId="1" state="visible" r:id="rId1"/>
  </sheets>
  <externalReferences>
    <externalReference xmlns:r="http://schemas.openxmlformats.org/officeDocument/2006/relationships" r:id="rId2"/>
  </externalReferences>
  <definedNames>
    <definedName name="big">#REF!</definedName>
    <definedName name="gross">#REF!</definedName>
    <definedName name="manufacturing">[1]DETAIL.XLS!#REF!</definedName>
    <definedName name="big" localSheetId="0">#REF!</definedName>
    <definedName name="gross" localSheetId="0">#REF!</definedName>
    <definedName name="manufacturing" localSheetId="0">[1]DETAIL.XLS!#REF!</definedName>
  </definedNames>
  <calcPr calcId="152511" fullCalcOnLoad="1"/>
</workbook>
</file>

<file path=xl/styles.xml><?xml version="1.0" encoding="utf-8"?>
<styleSheet xmlns="http://schemas.openxmlformats.org/spreadsheetml/2006/main">
  <numFmts count="5">
    <numFmt numFmtId="164" formatCode="_(* #,##0_);_(* \(#,##0\);_(* &quot;-&quot;??_);_(@_)"/>
    <numFmt numFmtId="165" formatCode="_(&quot;$&quot;* #,##0_);_(&quot;$&quot;* \(#,##0\);_(&quot;$&quot;* &quot;-&quot;??_);_(@_)"/>
    <numFmt numFmtId="166" formatCode="0.0%"/>
    <numFmt numFmtId="167" formatCode="_(* #,##0.000_);_(* \(#,##0.000\);_(* &quot;-&quot;???_);_(@_)"/>
    <numFmt numFmtId="168" formatCode="0.000"/>
  </numFmts>
  <fonts count="3">
    <font>
      <name val="Arial"/>
      <sz val="10"/>
    </font>
    <font>
      <name val="Arial"/>
      <family val="2"/>
      <sz val="10"/>
    </font>
    <font>
      <name val="Arial"/>
      <family val="2"/>
      <b val="1"/>
      <sz val="10"/>
    </font>
  </fonts>
  <fills count="3">
    <fill>
      <patternFill/>
    </fill>
    <fill>
      <patternFill patternType="gray125"/>
    </fill>
    <fill>
      <patternFill patternType="solid">
        <fgColor theme="9" tint="0.7999816888943144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1" fillId="0" borderId="0"/>
    <xf numFmtId="44" fontId="1" fillId="0" borderId="0"/>
    <xf numFmtId="9" fontId="1" fillId="0" borderId="0"/>
  </cellStyleXfs>
  <cellXfs count="70">
    <xf numFmtId="0" fontId="0" fillId="0" borderId="0" pivotButton="0" quotePrefix="0" xfId="0"/>
    <xf numFmtId="164" fontId="0" fillId="0" borderId="1" pivotButton="0" quotePrefix="0" xfId="1"/>
    <xf numFmtId="165" fontId="2" fillId="0" borderId="0" pivotButton="0" quotePrefix="0" xfId="2"/>
    <xf numFmtId="164" fontId="1" fillId="0" borderId="1" pivotButton="0" quotePrefix="0" xfId="1"/>
    <xf numFmtId="0" fontId="2" fillId="0" borderId="0" pivotButton="0" quotePrefix="0" xfId="0"/>
    <xf numFmtId="0" fontId="0" fillId="0" borderId="0" pivotButton="0" quotePrefix="0" xfId="0"/>
    <xf numFmtId="0" fontId="0" fillId="0" borderId="1" applyAlignment="1" pivotButton="0" quotePrefix="0" xfId="0">
      <alignment wrapText="1"/>
    </xf>
    <xf numFmtId="0" fontId="0" fillId="0" borderId="1" applyAlignment="1" pivotButton="0" quotePrefix="0" xfId="0">
      <alignment horizontal="right" wrapText="1"/>
    </xf>
    <xf numFmtId="0" fontId="0" fillId="0" borderId="1" pivotButton="0" quotePrefix="0" xfId="0"/>
    <xf numFmtId="0" fontId="1" fillId="0" borderId="1" pivotButton="0" quotePrefix="0" xfId="0"/>
    <xf numFmtId="166" fontId="0" fillId="0" borderId="1" pivotButton="0" quotePrefix="0" xfId="3"/>
    <xf numFmtId="167" fontId="0" fillId="0" borderId="0" pivotButton="0" quotePrefix="0" xfId="0"/>
    <xf numFmtId="166" fontId="0" fillId="0" borderId="1" pivotButton="0" quotePrefix="0" xfId="0"/>
    <xf numFmtId="0" fontId="1" fillId="0" borderId="0" pivotButton="0" quotePrefix="0" xfId="0"/>
    <xf numFmtId="0" fontId="1" fillId="0" borderId="1" applyAlignment="1" pivotButton="0" quotePrefix="0" xfId="0">
      <alignment wrapText="1"/>
    </xf>
    <xf numFmtId="168" fontId="0" fillId="0" borderId="0" pivotButton="0" quotePrefix="0" xfId="0"/>
    <xf numFmtId="164" fontId="0" fillId="0" borderId="0" pivotButton="0" quotePrefix="0" xfId="0"/>
    <xf numFmtId="164" fontId="0" fillId="0" borderId="0" pivotButton="0" quotePrefix="0" xfId="1"/>
    <xf numFmtId="165" fontId="1" fillId="0" borderId="0" pivotButton="0" quotePrefix="0" xfId="2"/>
    <xf numFmtId="164" fontId="1" fillId="0" borderId="0" pivotButton="0" quotePrefix="0" xfId="1"/>
    <xf numFmtId="43" fontId="0" fillId="0" borderId="0" pivotButton="0" quotePrefix="0" xfId="0"/>
    <xf numFmtId="0" fontId="1" fillId="0" borderId="1" applyAlignment="1" pivotButton="0" quotePrefix="0" xfId="0">
      <alignment horizontal="left" indent="1"/>
    </xf>
    <xf numFmtId="166" fontId="0" fillId="0" borderId="0" pivotButton="0" quotePrefix="0" xfId="0"/>
    <xf numFmtId="166" fontId="0" fillId="0" borderId="0" pivotButton="0" quotePrefix="0" xfId="3"/>
    <xf numFmtId="166" fontId="1" fillId="0" borderId="0" pivotButton="0" quotePrefix="0" xfId="3"/>
    <xf numFmtId="3" fontId="1" fillId="0" borderId="0" pivotButton="0" quotePrefix="0" xfId="0"/>
    <xf numFmtId="3" fontId="0" fillId="0" borderId="0" pivotButton="0" quotePrefix="0" xfId="0"/>
    <xf numFmtId="0" fontId="1" fillId="0" borderId="2" pivotButton="0" quotePrefix="0" xfId="0"/>
    <xf numFmtId="165" fontId="1" fillId="0" borderId="2" pivotButton="0" quotePrefix="0" xfId="0"/>
    <xf numFmtId="0" fontId="1" fillId="0" borderId="0" pivotButton="0" quotePrefix="0" xfId="0"/>
    <xf numFmtId="165" fontId="1" fillId="0" borderId="0" pivotButton="0" quotePrefix="0" xfId="0"/>
    <xf numFmtId="165" fontId="2" fillId="0" borderId="2" pivotButton="0" quotePrefix="0" xfId="2"/>
    <xf numFmtId="0" fontId="2" fillId="0" borderId="2" pivotButton="0" quotePrefix="0" xfId="0"/>
    <xf numFmtId="0" fontId="1" fillId="0" borderId="1" applyAlignment="1" pivotButton="0" quotePrefix="0" xfId="0">
      <alignment horizontal="left" wrapText="1"/>
    </xf>
    <xf numFmtId="9" fontId="0" fillId="0" borderId="1" pivotButton="0" quotePrefix="0" xfId="0"/>
    <xf numFmtId="9" fontId="2" fillId="2" borderId="0" applyAlignment="1" pivotButton="0" quotePrefix="0" xfId="3">
      <alignment horizontal="center"/>
    </xf>
    <xf numFmtId="166" fontId="0" fillId="2" borderId="1" pivotButton="0" quotePrefix="0" xfId="3"/>
    <xf numFmtId="164" fontId="2" fillId="2" borderId="1" applyAlignment="1" pivotButton="0" quotePrefix="0" xfId="1">
      <alignment horizontal="center"/>
    </xf>
    <xf numFmtId="166" fontId="2" fillId="2" borderId="1" applyAlignment="1" pivotButton="0" quotePrefix="0" xfId="3">
      <alignment horizontal="center"/>
    </xf>
    <xf numFmtId="166" fontId="1" fillId="2" borderId="1" pivotButton="0" quotePrefix="0" xfId="3"/>
    <xf numFmtId="9" fontId="0" fillId="0" borderId="1" pivotButton="0" quotePrefix="0" xfId="3"/>
    <xf numFmtId="164" fontId="2" fillId="0" borderId="1" applyAlignment="1" pivotButton="0" quotePrefix="0" xfId="1">
      <alignment horizontal="center"/>
    </xf>
    <xf numFmtId="0" fontId="1" fillId="0" borderId="4" applyAlignment="1" pivotButton="0" quotePrefix="0" xfId="0">
      <alignment horizontal="center"/>
    </xf>
    <xf numFmtId="0" fontId="1" fillId="0" borderId="3" applyAlignment="1" pivotButton="0" quotePrefix="0" xfId="0">
      <alignment horizontal="center"/>
    </xf>
    <xf numFmtId="0" fontId="1" fillId="0" borderId="5" applyAlignment="1" pivotButton="0" quotePrefix="0" xfId="0">
      <alignment horizontal="center"/>
    </xf>
    <xf numFmtId="0" fontId="0" fillId="0" borderId="4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166" fontId="2" fillId="0" borderId="1" pivotButton="0" quotePrefix="0" xfId="3"/>
    <xf numFmtId="164" fontId="2" fillId="0" borderId="1" pivotButton="0" quotePrefix="0" xfId="1"/>
    <xf numFmtId="9" fontId="2" fillId="0" borderId="0" pivotButton="0" quotePrefix="0" xfId="3"/>
    <xf numFmtId="164" fontId="0" fillId="0" borderId="1" pivotButton="0" quotePrefix="0" xfId="1"/>
    <xf numFmtId="166" fontId="0" fillId="0" borderId="1" pivotButton="0" quotePrefix="0" xfId="3"/>
    <xf numFmtId="166" fontId="0" fillId="0" borderId="1" pivotButton="0" quotePrefix="0" xfId="0"/>
    <xf numFmtId="164" fontId="1" fillId="0" borderId="0" pivotButton="0" quotePrefix="0" xfId="1"/>
    <xf numFmtId="0" fontId="0" fillId="0" borderId="1" applyAlignment="1" pivotButton="0" quotePrefix="0" xfId="0">
      <alignment horizontal="center"/>
    </xf>
    <xf numFmtId="0" fontId="0" fillId="0" borderId="8" pivotButton="0" quotePrefix="0" xfId="0"/>
    <xf numFmtId="0" fontId="0" fillId="0" borderId="5" pivotButton="0" quotePrefix="0" xfId="0"/>
    <xf numFmtId="164" fontId="1" fillId="0" borderId="1" pivotButton="0" quotePrefix="0" xfId="1"/>
    <xf numFmtId="166" fontId="0" fillId="2" borderId="1" pivotButton="0" quotePrefix="0" xfId="3"/>
    <xf numFmtId="166" fontId="1" fillId="2" borderId="1" pivotButton="0" quotePrefix="0" xfId="3"/>
    <xf numFmtId="0" fontId="1" fillId="0" borderId="1" applyAlignment="1" pivotButton="0" quotePrefix="0" xfId="0">
      <alignment horizontal="center"/>
    </xf>
    <xf numFmtId="164" fontId="2" fillId="2" borderId="1" applyAlignment="1" pivotButton="0" quotePrefix="0" xfId="1">
      <alignment horizontal="center"/>
    </xf>
    <xf numFmtId="166" fontId="2" fillId="2" borderId="1" applyAlignment="1" pivotButton="0" quotePrefix="0" xfId="3">
      <alignment horizontal="center"/>
    </xf>
    <xf numFmtId="164" fontId="0" fillId="0" borderId="0" pivotButton="0" quotePrefix="0" xfId="0"/>
    <xf numFmtId="166" fontId="0" fillId="0" borderId="0" pivotButton="0" quotePrefix="0" xfId="0"/>
    <xf numFmtId="166" fontId="0" fillId="0" borderId="0" pivotButton="0" quotePrefix="0" xfId="3"/>
    <xf numFmtId="164" fontId="2" fillId="0" borderId="1" applyAlignment="1" pivotButton="0" quotePrefix="0" xfId="1">
      <alignment horizontal="center"/>
    </xf>
    <xf numFmtId="164" fontId="0" fillId="0" borderId="0" pivotButton="0" quotePrefix="0" xfId="1"/>
  </cellXfs>
  <cellStyles count="4">
    <cellStyle name="Normal" xfId="0" builtinId="0"/>
    <cellStyle name="Comma" xfId="1" builtinId="3"/>
    <cellStyle name="Currency" xfId="2" builtinId="4"/>
    <cellStyle name="Percent" xfId="3" builtinId="5"/>
  </cellStyles>
  <tableStyles count="0" defaultTableStyle="TableStyleMedium9" defaultPivotStyle="PivotStyleMedium4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externalLink" Target="/xl/externalLinks/externalLink1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externalLinks/_rels/externalLink1.xml.rels><Relationships xmlns="http://schemas.openxmlformats.org/package/2006/relationships"><Relationship Type="http://schemas.openxmlformats.org/officeDocument/2006/relationships/externalLinkPath" Target="/userfile/123/CLASSVE/CASES/ARXAN%20Financial%20Model#156FD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able of Contents"/>
      <sheetName val="Instructions"/>
      <sheetName val="Assumptions"/>
      <sheetName val="DETAIL.XLS"/>
      <sheetName val="Summary Statements"/>
      <sheetName val="Revenue Growth Chart"/>
      <sheetName val="Breakeven Chart"/>
      <sheetName val="Graph Input"/>
    </sheetNames>
    <sheetDataSet>
      <sheetData sheetId="0" refreshError="1"/>
      <sheetData sheetId="1" refreshError="1"/>
      <sheetData sheetId="2" refreshError="1"/>
      <sheetData sheetId="3">
        <row r="1">
          <cell r="Q1">
            <v>37476</v>
          </cell>
        </row>
      </sheetData>
      <sheetData sheetId="4" refreshError="1"/>
      <sheetData sheetId="5" refreshError="1"/>
      <sheetData sheetId="6" refreshError="1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J64"/>
  <sheetViews>
    <sheetView showGridLines="0" topLeftCell="A34" zoomScale="200" zoomScaleNormal="200" workbookViewId="0">
      <selection activeCell="A61" sqref="A61"/>
    </sheetView>
  </sheetViews>
  <sheetFormatPr baseColWidth="8" defaultColWidth="8.85546875" defaultRowHeight="12.75"/>
  <cols>
    <col width="8.85546875" customWidth="1" style="5" min="1" max="1"/>
    <col width="31" customWidth="1" style="5" min="2" max="2"/>
    <col width="14.140625" customWidth="1" style="5" min="3" max="3"/>
    <col width="11.140625" customWidth="1" style="5" min="4" max="4"/>
    <col width="10.140625" customWidth="1" style="5" min="5" max="5"/>
    <col width="11.42578125" customWidth="1" style="5" min="6" max="6"/>
    <col width="11.85546875" customWidth="1" style="5" min="7" max="8"/>
    <col width="13.5703125" bestFit="1" customWidth="1" style="5" min="9" max="9"/>
    <col width="10.28515625" bestFit="1" customWidth="1" style="5" min="10" max="10"/>
    <col width="8.85546875" customWidth="1" style="5" min="11" max="16384"/>
  </cols>
  <sheetData>
    <row r="2">
      <c r="B2" s="4" t="inlineStr">
        <is>
          <t>Capitalization Table for Initial Investment</t>
        </is>
      </c>
    </row>
    <row r="4" ht="25.5" customHeight="1" s="5">
      <c r="B4" s="6" t="inlineStr">
        <is>
          <t xml:space="preserve">HOLDER </t>
        </is>
      </c>
      <c r="C4" s="6" t="inlineStr">
        <is>
          <t>COMMON STOCK</t>
        </is>
      </c>
      <c r="D4" s="7" t="inlineStr">
        <is>
          <t>%</t>
        </is>
      </c>
    </row>
    <row r="5">
      <c r="B5" s="8" t="n"/>
      <c r="C5" s="52" t="n"/>
      <c r="D5" s="8" t="n"/>
    </row>
    <row r="6">
      <c r="B6" s="9" t="inlineStr">
        <is>
          <t>Richard</t>
        </is>
      </c>
      <c r="C6" s="52" t="n">
        <v>400000</v>
      </c>
      <c r="D6" s="53">
        <f>C6/$C$11</f>
        <v/>
      </c>
    </row>
    <row r="7">
      <c r="B7" s="9" t="inlineStr">
        <is>
          <t>Monica</t>
        </is>
      </c>
      <c r="C7" s="52" t="n">
        <v>400000</v>
      </c>
      <c r="D7" s="53">
        <f>C7/$C$11</f>
        <v/>
      </c>
      <c r="G7" s="11" t="n"/>
    </row>
    <row r="8">
      <c r="B8" s="9" t="inlineStr">
        <is>
          <t>Jared</t>
        </is>
      </c>
      <c r="C8" s="52" t="n">
        <v>400000</v>
      </c>
      <c r="D8" s="53">
        <f>C8/$C$11</f>
        <v/>
      </c>
      <c r="G8" s="11" t="n"/>
    </row>
    <row r="9">
      <c r="B9" s="9" t="inlineStr">
        <is>
          <t>Gilfoyle</t>
        </is>
      </c>
      <c r="C9" s="52" t="n">
        <v>400000</v>
      </c>
      <c r="D9" s="53">
        <f>C9/$C$11</f>
        <v/>
      </c>
    </row>
    <row r="10">
      <c r="B10" s="9" t="inlineStr">
        <is>
          <t>Dinesh</t>
        </is>
      </c>
      <c r="C10" s="52" t="n">
        <v>400000</v>
      </c>
      <c r="D10" s="53">
        <f>C10/$C$11</f>
        <v/>
      </c>
    </row>
    <row r="11">
      <c r="B11" s="8" t="inlineStr">
        <is>
          <t>TOTAL</t>
        </is>
      </c>
      <c r="C11" s="52">
        <f>SUM(C6:C10)</f>
        <v/>
      </c>
      <c r="D11" s="54">
        <f>SUM(D6:D10)</f>
        <v/>
      </c>
    </row>
    <row r="13">
      <c r="B13" s="4" t="inlineStr">
        <is>
          <t>Capitalization Table for Series Seed Preferred Stock (Seed Financing Round)</t>
        </is>
      </c>
    </row>
    <row r="15">
      <c r="B15" s="29" t="inlineStr">
        <is>
          <t>Investment</t>
        </is>
      </c>
      <c r="C15" s="18" t="n">
        <v>1000000</v>
      </c>
    </row>
    <row r="16">
      <c r="B16" s="29" t="inlineStr">
        <is>
          <t>Pre Money Valuation</t>
        </is>
      </c>
      <c r="C16" s="55" t="n">
        <v>4000000</v>
      </c>
    </row>
    <row r="17">
      <c r="B17" s="27" t="inlineStr">
        <is>
          <t>Post Money Valuation</t>
        </is>
      </c>
      <c r="C17" s="28">
        <f>C15+C16</f>
        <v/>
      </c>
    </row>
    <row r="18">
      <c r="B18" s="29" t="n"/>
      <c r="C18" s="30" t="n"/>
    </row>
    <row r="19">
      <c r="B19" s="29" t="inlineStr">
        <is>
          <t>% of Ownership for Investment</t>
        </is>
      </c>
      <c r="C19" s="35" t="inlineStr">
        <is>
          <t>X</t>
        </is>
      </c>
    </row>
    <row r="20">
      <c r="B20" s="2" t="n"/>
    </row>
    <row r="22" ht="25.5" customHeight="1" s="5">
      <c r="B22" s="6" t="inlineStr">
        <is>
          <t xml:space="preserve">HOLDER </t>
        </is>
      </c>
      <c r="C22" s="6" t="inlineStr">
        <is>
          <t>COMMON STOCK</t>
        </is>
      </c>
      <c r="D22" s="33" t="inlineStr">
        <is>
          <t>% BEFORE</t>
        </is>
      </c>
      <c r="E22" s="14" t="inlineStr">
        <is>
          <t>SEED ROUND</t>
        </is>
      </c>
      <c r="F22" s="6" t="inlineStr">
        <is>
          <t>TOTAL</t>
        </is>
      </c>
      <c r="G22" s="7" t="inlineStr">
        <is>
          <t>%</t>
        </is>
      </c>
    </row>
    <row r="23">
      <c r="B23" s="56" t="n"/>
      <c r="C23" s="57" t="n"/>
      <c r="D23" s="57" t="n"/>
      <c r="E23" s="57" t="n"/>
      <c r="F23" s="57" t="n"/>
      <c r="G23" s="58" t="n"/>
    </row>
    <row r="24">
      <c r="B24" s="21" t="inlineStr">
        <is>
          <t>Richard</t>
        </is>
      </c>
      <c r="C24" s="52" t="n">
        <v>400000</v>
      </c>
      <c r="D24" s="53">
        <f>C24/$C$11</f>
        <v/>
      </c>
      <c r="E24" s="52" t="n"/>
      <c r="F24" s="59">
        <f>SUM(C24,E24)</f>
        <v/>
      </c>
      <c r="G24" s="60" t="n"/>
    </row>
    <row r="25">
      <c r="B25" s="21" t="inlineStr">
        <is>
          <t>Monica</t>
        </is>
      </c>
      <c r="C25" s="52" t="n">
        <v>400000</v>
      </c>
      <c r="D25" s="53">
        <f>C25/$C$11</f>
        <v/>
      </c>
      <c r="E25" s="52" t="n"/>
      <c r="F25" s="59">
        <f>SUM(C25,E25)</f>
        <v/>
      </c>
      <c r="G25" s="60" t="n"/>
    </row>
    <row r="26">
      <c r="B26" s="21" t="inlineStr">
        <is>
          <t>Jared</t>
        </is>
      </c>
      <c r="C26" s="52" t="n">
        <v>400000</v>
      </c>
      <c r="D26" s="53">
        <f>C26/$C$11</f>
        <v/>
      </c>
      <c r="E26" s="52" t="n"/>
      <c r="F26" s="59">
        <f>SUM(C26,E26)</f>
        <v/>
      </c>
      <c r="G26" s="60" t="n"/>
    </row>
    <row r="27">
      <c r="B27" s="21" t="inlineStr">
        <is>
          <t>Gilfoyle</t>
        </is>
      </c>
      <c r="C27" s="52" t="n">
        <v>400000</v>
      </c>
      <c r="D27" s="53">
        <f>C27/$C$11</f>
        <v/>
      </c>
      <c r="E27" s="52" t="n"/>
      <c r="F27" s="59">
        <f>SUM(C27,E27)</f>
        <v/>
      </c>
      <c r="G27" s="60" t="n"/>
    </row>
    <row r="28">
      <c r="B28" s="21" t="inlineStr">
        <is>
          <t>Dinesh</t>
        </is>
      </c>
      <c r="C28" s="52" t="n">
        <v>400000</v>
      </c>
      <c r="D28" s="53">
        <f>C28/$C$11</f>
        <v/>
      </c>
      <c r="E28" s="52" t="n"/>
      <c r="F28" s="59">
        <f>SUM(C28,E28)</f>
        <v/>
      </c>
      <c r="G28" s="60" t="n"/>
    </row>
    <row r="29">
      <c r="B29" s="9" t="inlineStr">
        <is>
          <t>Founders</t>
        </is>
      </c>
      <c r="C29" s="52">
        <f>SUM(C24:C28)</f>
        <v/>
      </c>
      <c r="D29" s="54">
        <f>SUM(D24:D28)</f>
        <v/>
      </c>
      <c r="E29" s="52" t="n"/>
      <c r="F29" s="59">
        <f>SUM(C29,E29)</f>
        <v/>
      </c>
      <c r="G29" s="61" t="n"/>
      <c r="H29" s="15" t="n"/>
    </row>
    <row r="30">
      <c r="B30" s="62" t="n"/>
      <c r="C30" s="57" t="n"/>
      <c r="D30" s="57" t="n"/>
      <c r="E30" s="57" t="n"/>
      <c r="F30" s="57" t="n"/>
      <c r="G30" s="58" t="n"/>
      <c r="H30" s="15" t="n"/>
    </row>
    <row r="31">
      <c r="B31" s="9" t="inlineStr">
        <is>
          <t>Angel Investors</t>
        </is>
      </c>
      <c r="C31" s="52" t="n"/>
      <c r="D31" s="8" t="n"/>
      <c r="E31" s="63" t="inlineStr">
        <is>
          <t>Y</t>
        </is>
      </c>
      <c r="F31" s="63" t="inlineStr">
        <is>
          <t>Y</t>
        </is>
      </c>
      <c r="G31" s="64" t="inlineStr">
        <is>
          <t>X</t>
        </is>
      </c>
      <c r="H31" s="65" t="n"/>
    </row>
    <row r="32">
      <c r="B32" s="56" t="n"/>
      <c r="C32" s="57" t="n"/>
      <c r="D32" s="57" t="n"/>
      <c r="E32" s="57" t="n"/>
      <c r="F32" s="57" t="n"/>
      <c r="G32" s="58" t="n"/>
    </row>
    <row r="33">
      <c r="B33" s="8" t="inlineStr">
        <is>
          <t>TOTAL</t>
        </is>
      </c>
      <c r="C33" s="52">
        <f>SUM(C29:C31)</f>
        <v/>
      </c>
      <c r="D33" s="34" t="n">
        <v>1</v>
      </c>
      <c r="E33" s="52" t="n"/>
      <c r="F33" s="63" t="inlineStr">
        <is>
          <t>Z</t>
        </is>
      </c>
      <c r="G33" s="34" t="n">
        <v>1</v>
      </c>
    </row>
    <row r="35">
      <c r="B35" s="4" t="inlineStr">
        <is>
          <t>Capitalization Table for Series A Preferred Stock (Series A financing round)</t>
        </is>
      </c>
    </row>
    <row r="37">
      <c r="B37" s="29" t="inlineStr">
        <is>
          <t>Investment</t>
        </is>
      </c>
      <c r="C37" s="18" t="n">
        <v>5500000</v>
      </c>
    </row>
    <row r="38">
      <c r="B38" s="29" t="inlineStr">
        <is>
          <t>Pre Money Valuation</t>
        </is>
      </c>
      <c r="C38" s="55" t="n">
        <v>14500000</v>
      </c>
    </row>
    <row r="39">
      <c r="B39" s="27" t="inlineStr">
        <is>
          <t>Post Money Valuation</t>
        </is>
      </c>
      <c r="C39" s="28">
        <f>C37+C38</f>
        <v/>
      </c>
    </row>
    <row r="40">
      <c r="B40" s="29" t="n"/>
      <c r="C40" s="55" t="n"/>
    </row>
    <row r="41">
      <c r="B41" s="29" t="inlineStr">
        <is>
          <t>% of Ownership for Investment</t>
        </is>
      </c>
      <c r="C41" s="35" t="inlineStr">
        <is>
          <t>X</t>
        </is>
      </c>
    </row>
    <row r="42">
      <c r="B42" s="2" t="n"/>
    </row>
    <row r="44" ht="25.5" customHeight="1" s="5">
      <c r="B44" s="6" t="inlineStr">
        <is>
          <t xml:space="preserve">HOLDER </t>
        </is>
      </c>
      <c r="C44" s="6" t="inlineStr">
        <is>
          <t>COMMON STOCK</t>
        </is>
      </c>
      <c r="D44" s="14" t="inlineStr">
        <is>
          <t>SEED ROUND</t>
        </is>
      </c>
      <c r="E44" s="33" t="inlineStr">
        <is>
          <t>% BEFORE</t>
        </is>
      </c>
      <c r="F44" s="14" t="inlineStr">
        <is>
          <t>SERIES A ROUND</t>
        </is>
      </c>
      <c r="G44" s="6" t="inlineStr">
        <is>
          <t>TOTAL</t>
        </is>
      </c>
      <c r="H44" s="7" t="inlineStr">
        <is>
          <t>%</t>
        </is>
      </c>
    </row>
    <row r="45">
      <c r="B45" s="56" t="n"/>
      <c r="C45" s="57" t="n"/>
      <c r="D45" s="57" t="n"/>
      <c r="E45" s="57" t="n"/>
      <c r="F45" s="57" t="n"/>
      <c r="G45" s="57" t="n"/>
      <c r="H45" s="58" t="n"/>
    </row>
    <row r="46">
      <c r="B46" s="21" t="inlineStr">
        <is>
          <t>Richard</t>
        </is>
      </c>
      <c r="C46" s="52" t="n">
        <v>400000</v>
      </c>
      <c r="D46" s="52" t="n"/>
      <c r="E46" s="40" t="n">
        <v>0.16</v>
      </c>
      <c r="F46" s="52" t="n"/>
      <c r="G46" s="59">
        <f>SUM(C46:D46)</f>
        <v/>
      </c>
      <c r="H46" s="60" t="n"/>
    </row>
    <row r="47">
      <c r="B47" s="21" t="inlineStr">
        <is>
          <t>Monica</t>
        </is>
      </c>
      <c r="C47" s="52" t="n">
        <v>400000</v>
      </c>
      <c r="D47" s="52" t="n"/>
      <c r="E47" s="40" t="n">
        <v>0.16</v>
      </c>
      <c r="F47" s="52" t="n"/>
      <c r="G47" s="59">
        <f>SUM(C47:D47)</f>
        <v/>
      </c>
      <c r="H47" s="60" t="n"/>
    </row>
    <row r="48">
      <c r="B48" s="21" t="inlineStr">
        <is>
          <t>Jared</t>
        </is>
      </c>
      <c r="C48" s="52" t="n">
        <v>400000</v>
      </c>
      <c r="D48" s="52" t="n"/>
      <c r="E48" s="40" t="n">
        <v>0.16</v>
      </c>
      <c r="F48" s="52" t="n"/>
      <c r="G48" s="59">
        <f>SUM(C48:D48)</f>
        <v/>
      </c>
      <c r="H48" s="60" t="n"/>
    </row>
    <row r="49">
      <c r="B49" s="21" t="inlineStr">
        <is>
          <t>Gilfoyle</t>
        </is>
      </c>
      <c r="C49" s="52" t="n">
        <v>400000</v>
      </c>
      <c r="D49" s="52" t="n"/>
      <c r="E49" s="40" t="n">
        <v>0.16</v>
      </c>
      <c r="F49" s="52" t="n"/>
      <c r="G49" s="59">
        <f>SUM(C49:D49)</f>
        <v/>
      </c>
      <c r="H49" s="60" t="n"/>
    </row>
    <row r="50">
      <c r="B50" s="21" t="inlineStr">
        <is>
          <t>Dinesh</t>
        </is>
      </c>
      <c r="C50" s="52" t="n">
        <v>400000</v>
      </c>
      <c r="D50" s="52" t="n"/>
      <c r="E50" s="40" t="n">
        <v>0.16</v>
      </c>
      <c r="F50" s="52" t="n"/>
      <c r="G50" s="59">
        <f>SUM(C50:D50)</f>
        <v/>
      </c>
      <c r="H50" s="60" t="n"/>
    </row>
    <row r="51">
      <c r="B51" s="9" t="inlineStr">
        <is>
          <t>Founders</t>
        </is>
      </c>
      <c r="C51" s="52">
        <f>SUM(C46:C50)</f>
        <v/>
      </c>
      <c r="D51" s="52" t="n"/>
      <c r="E51" s="40" t="n">
        <v>0.8</v>
      </c>
      <c r="F51" s="52" t="n"/>
      <c r="G51" s="59">
        <f>SUM(C51:D51)</f>
        <v/>
      </c>
      <c r="H51" s="60" t="n"/>
      <c r="J51" s="66" t="n"/>
    </row>
    <row r="52">
      <c r="B52" s="62" t="n"/>
      <c r="C52" s="57" t="n"/>
      <c r="D52" s="57" t="n"/>
      <c r="E52" s="57" t="n"/>
      <c r="F52" s="57" t="n"/>
      <c r="G52" s="57" t="n"/>
      <c r="H52" s="58" t="n"/>
      <c r="J52" s="66" t="n"/>
    </row>
    <row r="53">
      <c r="B53" s="9" t="inlineStr">
        <is>
          <t>Angel Investors</t>
        </is>
      </c>
      <c r="C53" s="52" t="n"/>
      <c r="D53" s="52" t="n">
        <v>500000</v>
      </c>
      <c r="E53" s="40" t="n">
        <v>0.2</v>
      </c>
      <c r="F53" s="52" t="n"/>
      <c r="G53" s="59">
        <f>SUM(C53:D53)</f>
        <v/>
      </c>
      <c r="H53" s="60" t="n"/>
      <c r="J53" s="67" t="n"/>
    </row>
    <row r="54">
      <c r="B54" s="62" t="n"/>
      <c r="C54" s="57" t="n"/>
      <c r="D54" s="57" t="n"/>
      <c r="E54" s="57" t="n"/>
      <c r="F54" s="57" t="n"/>
      <c r="G54" s="57" t="n"/>
      <c r="H54" s="58" t="n"/>
      <c r="J54" s="67" t="n"/>
    </row>
    <row r="55">
      <c r="B55" s="9" t="inlineStr">
        <is>
          <t>Venture Capital Firm</t>
        </is>
      </c>
      <c r="C55" s="52" t="n"/>
      <c r="D55" s="52" t="n"/>
      <c r="E55" s="52" t="n"/>
      <c r="F55" s="63" t="inlineStr">
        <is>
          <t>Y</t>
        </is>
      </c>
      <c r="G55" s="63" t="inlineStr">
        <is>
          <t>Y</t>
        </is>
      </c>
      <c r="H55" s="64" t="inlineStr">
        <is>
          <t>X</t>
        </is>
      </c>
      <c r="J55" s="67" t="n"/>
    </row>
    <row r="56">
      <c r="B56" s="62" t="n"/>
      <c r="C56" s="57" t="n"/>
      <c r="D56" s="57" t="n"/>
      <c r="E56" s="57" t="n"/>
      <c r="F56" s="57" t="n"/>
      <c r="G56" s="57" t="n"/>
      <c r="H56" s="58" t="n"/>
      <c r="J56" s="67" t="n"/>
    </row>
    <row r="57">
      <c r="B57" s="9" t="inlineStr">
        <is>
          <t>Option Pool</t>
        </is>
      </c>
      <c r="C57" s="68" t="n"/>
      <c r="D57" s="52" t="n"/>
      <c r="E57" s="52" t="n"/>
      <c r="F57" s="63" t="inlineStr">
        <is>
          <t>W</t>
        </is>
      </c>
      <c r="G57" s="63" t="inlineStr">
        <is>
          <t>W</t>
        </is>
      </c>
      <c r="H57" s="53" t="n">
        <v>0.1</v>
      </c>
    </row>
    <row r="58">
      <c r="B58" s="56" t="n"/>
      <c r="C58" s="57" t="n"/>
      <c r="D58" s="57" t="n"/>
      <c r="E58" s="57" t="n"/>
      <c r="F58" s="57" t="n"/>
      <c r="G58" s="57" t="n"/>
      <c r="H58" s="58" t="n"/>
    </row>
    <row r="59">
      <c r="B59" s="8" t="inlineStr">
        <is>
          <t>TOTAL</t>
        </is>
      </c>
      <c r="C59" s="52">
        <f>SUM(C51:C57)</f>
        <v/>
      </c>
      <c r="D59" s="52" t="n"/>
      <c r="E59" s="40" t="n">
        <v>1</v>
      </c>
      <c r="F59" s="52" t="n"/>
      <c r="G59" s="63" t="inlineStr">
        <is>
          <t>Z</t>
        </is>
      </c>
      <c r="H59" s="54" t="n">
        <v>1</v>
      </c>
    </row>
    <row r="61">
      <c r="C61" s="69" t="n"/>
    </row>
    <row r="62">
      <c r="C62" s="20" t="n"/>
      <c r="F62" s="69" t="n"/>
    </row>
    <row r="63">
      <c r="F63" s="69" t="n"/>
    </row>
    <row r="64">
      <c r="F64" s="69" t="n"/>
    </row>
  </sheetData>
  <mergeCells count="8">
    <mergeCell ref="B56:H56"/>
    <mergeCell ref="B58:H58"/>
    <mergeCell ref="B52:H52"/>
    <mergeCell ref="B23:G23"/>
    <mergeCell ref="B32:G32"/>
    <mergeCell ref="B54:H54"/>
    <mergeCell ref="B30:G30"/>
    <mergeCell ref="B45:H4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Preferred Customer</dc:creator>
  <dcterms:created xmlns:dcterms="http://purl.org/dc/terms/" xmlns:xsi="http://www.w3.org/2001/XMLSchema-instance" xsi:type="dcterms:W3CDTF">2002-07-08T02:30:27Z</dcterms:created>
  <dcterms:modified xmlns:dcterms="http://purl.org/dc/terms/" xmlns:xsi="http://www.w3.org/2001/XMLSchema-instance" xsi:type="dcterms:W3CDTF">2026-09-05T17:29:40Z</dcterms:modified>
  <cp:lastModifiedBy>Ira</cp:lastModifiedBy>
  <cp:lastPrinted>2013-10-02T13:44:38Z</cp:lastPrinted>
</cp:coreProperties>
</file>